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9420" windowHeight="4500"/>
  </bookViews>
  <sheets>
    <sheet name="FIS ATA 2017-2018" sheetId="2" r:id="rId1"/>
  </sheets>
  <calcPr calcId="125725" concurrentCalc="0"/>
</workbook>
</file>

<file path=xl/calcChain.xml><?xml version="1.0" encoding="utf-8"?>
<calcChain xmlns="http://schemas.openxmlformats.org/spreadsheetml/2006/main">
  <c r="F19" i="2"/>
  <c r="D53"/>
  <c r="D54"/>
  <c r="D55"/>
  <c r="F55"/>
  <c r="F53"/>
  <c r="D15"/>
  <c r="F15"/>
  <c r="D13"/>
  <c r="F13"/>
  <c r="D47"/>
  <c r="D48"/>
  <c r="D49"/>
  <c r="D50"/>
  <c r="D51"/>
  <c r="D52"/>
  <c r="D56"/>
  <c r="D58"/>
  <c r="D59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22"/>
  <c r="F22"/>
  <c r="D11"/>
  <c r="D12"/>
  <c r="D14"/>
  <c r="D16"/>
  <c r="D17"/>
  <c r="D18"/>
  <c r="D19"/>
  <c r="D20"/>
  <c r="D21"/>
  <c r="D23"/>
  <c r="F34"/>
  <c r="F27"/>
  <c r="F39"/>
  <c r="F21"/>
  <c r="F20"/>
  <c r="F17"/>
  <c r="F33"/>
  <c r="F31"/>
  <c r="F50"/>
  <c r="F51"/>
  <c r="F38"/>
  <c r="F37"/>
  <c r="F36"/>
  <c r="F35"/>
  <c r="F57"/>
  <c r="F52"/>
  <c r="F58"/>
  <c r="F47"/>
  <c r="F49"/>
  <c r="F56"/>
  <c r="F48"/>
  <c r="F54"/>
  <c r="F59"/>
  <c r="F29"/>
  <c r="F42"/>
  <c r="F32"/>
  <c r="F28"/>
  <c r="F40"/>
  <c r="F30"/>
  <c r="F26"/>
  <c r="F41"/>
  <c r="F43"/>
  <c r="F44"/>
  <c r="F11"/>
  <c r="F14"/>
  <c r="F18"/>
  <c r="F12"/>
  <c r="F16"/>
  <c r="F23"/>
  <c r="C61"/>
  <c r="C66"/>
  <c r="K67"/>
</calcChain>
</file>

<file path=xl/sharedStrings.xml><?xml version="1.0" encoding="utf-8"?>
<sst xmlns="http://schemas.openxmlformats.org/spreadsheetml/2006/main" count="79" uniqueCount="62">
  <si>
    <t>ASSISTENTI AMMINISTRATIVI</t>
  </si>
  <si>
    <t xml:space="preserve">Totale </t>
  </si>
  <si>
    <t>ASSISTENTI TECNICI</t>
  </si>
  <si>
    <t>COLLABORATORI SCOLASTICI</t>
  </si>
  <si>
    <t>nr. Unita</t>
  </si>
  <si>
    <t>ore/cad</t>
  </si>
  <si>
    <t>TOTALE</t>
  </si>
  <si>
    <t>Descrizione</t>
  </si>
  <si>
    <t>Lordo dip.</t>
  </si>
  <si>
    <t>ore totali</t>
  </si>
  <si>
    <t>ISTITUTO DI ISTRUZIONE SUPERIORE "CARLO e NELLO ROSSELLI" - APRILIA (LT)</t>
  </si>
  <si>
    <t xml:space="preserve">Progetto Piccola Manutenzione Istituto </t>
  </si>
  <si>
    <t>Progetto Digitalizzazione e Dematerializzazione delle procedure amministrative - adempimenti previsti dalla normativa</t>
  </si>
  <si>
    <t>Progetto scrutini informatizzati</t>
  </si>
  <si>
    <t>Ore eccedenti per sostituzione colleghi assenti</t>
  </si>
  <si>
    <t>Prestazioni lavorative aggiuntive esigenze straordinarie</t>
  </si>
  <si>
    <t>IL D.S.</t>
  </si>
  <si>
    <t>MAX</t>
  </si>
  <si>
    <t>Progetto Riparazione straordinaria strumentazione e interventi hardware e software</t>
  </si>
  <si>
    <t>Progetto Scuola Pulita (pulizie straordinarie spazi interni ed esterni-raccolta differenziata)</t>
  </si>
  <si>
    <t>CONTROLLO</t>
  </si>
  <si>
    <t>BUDGET</t>
  </si>
  <si>
    <t>prof. ssa Viviana Bombonati</t>
  </si>
  <si>
    <t>Totale budget fondo d’istituto a.s.2016/2017 LORDO DIP.TE</t>
  </si>
  <si>
    <t>1 ipia - 1 sede est - 1 sede ovest</t>
  </si>
  <si>
    <t>1 ipia - 1 sede ovest</t>
  </si>
  <si>
    <t>n. 1 ora per pulizie reparto collega assente</t>
  </si>
  <si>
    <t>max 30 min al gg</t>
  </si>
  <si>
    <t>Progetto Manutenzione Tapparelle</t>
  </si>
  <si>
    <t>Maggior carico di lavoro per interscambiabilità dei ruoli e sostituzione colleghi assenti</t>
  </si>
  <si>
    <t>Maggior carico di lavoro per organizzazione del lavoro (A.T. con più di 30 ore di laboratorio)</t>
  </si>
  <si>
    <t>Maggior carico di lavoro per organizzazione del lavoro A.T. Chimica (due laboratori)</t>
  </si>
  <si>
    <t>Maggior carico di lavoro per sostituzione colleghi assenti</t>
  </si>
  <si>
    <t>Maggior carico di lavoro per organizzazione del lavoro (Attività di front office: reception-centralino-rapporti con l'utenza - Attività di back office: duplicazione atti - collaborazione con uffici di segreteria e vicepresidenza )</t>
  </si>
  <si>
    <t>Maggior carico di lavoro per sostituzione collega assente durante l'orario di servizio</t>
  </si>
  <si>
    <t>Maggior carico di lavoro per eventuali assenze personale ex-LSU</t>
  </si>
  <si>
    <t>PROGRAMMAZIONE ATTIVITA' ATA RETRIBUILI CON IL FONDO D'ISTITUTO - A.S. 2017/2018</t>
  </si>
  <si>
    <t>Aprilia, 20/12/2017</t>
  </si>
  <si>
    <t>Maggior carico di lavoro per organizzazione del lavoro derivante dalla particolare complessità della scuola (supporto PTOF)</t>
  </si>
  <si>
    <t>Progetto Valutazione/Aggiornamento Graduatorie ATA III Fascia</t>
  </si>
  <si>
    <t>Progetto Supporto Staff Dirigenza per gestione attività progettuali pomeridiane e relative nomine al personale coinvolto (anche carico MOF)</t>
  </si>
  <si>
    <t>Maggior carico di lavoro per gestione e manutenzione Tablet utilizzati dagli allievi sede est e ovest</t>
  </si>
  <si>
    <t>Progetto Supporto Gestione WI-FI – sede est e ovest</t>
  </si>
  <si>
    <t>ctrl</t>
  </si>
  <si>
    <t>Maggior carico di lavoro per supporto segreteria periodo estivo</t>
  </si>
  <si>
    <t>Progetto manutenzione pc lim</t>
  </si>
  <si>
    <t>Maggior carico di lavoro per lavori straordinari periodo natalizio IPIA</t>
  </si>
  <si>
    <t>Maggior carico di lavoro per lavori straordinari periodo natalizio ovest</t>
  </si>
  <si>
    <t>Maggior carico di lavoro per lavori spittura periodo natalizio Ovest</t>
  </si>
  <si>
    <t>Maggior carico di lavoro per supporto agli Esami Concorso dirigenti scolastici</t>
  </si>
  <si>
    <t>Maggior carico di lavoro supporto tecnico aula magna</t>
  </si>
  <si>
    <t>Progetto Ricostruzioni di carriera - TFR - PA04 - DMA  (anni precedenti)-stabilizzazioni</t>
  </si>
  <si>
    <t>Supporto al DS per adeguamento nuove modalità visite fiscali</t>
  </si>
  <si>
    <t>Supporto al DS per controllo documentazione visite e viaggi d'istruzione</t>
  </si>
  <si>
    <t>Supporto al referente alunni H</t>
  </si>
  <si>
    <t>Maggior carico di lavoro per organizzazione del lavoro (A.T. con più di 45  ore di laboratorio)</t>
  </si>
  <si>
    <t>Progetto per supporto agli Esami di Stato</t>
  </si>
  <si>
    <t>Maggior carico di lavoro manutenzione pc lim</t>
  </si>
  <si>
    <t>Maggior carico di lavoro valutazione/Aggiornamento Graduatorie ATA III Fascia</t>
  </si>
  <si>
    <t>Maggior carico di lavoro ricostruzioni di carriera - TFR - PA04 - DMA  (anni precedenti)-stabilizzazioni</t>
  </si>
  <si>
    <t>Maggior carico di lavoro manutenzione Tapparelle</t>
  </si>
  <si>
    <t xml:space="preserve">Maggior carico di lavoro piccola Manutenzione Istituto 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</si>
</sst>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22">
    <font>
      <sz val="10"/>
      <name val="Arial"/>
    </font>
    <font>
      <sz val="11"/>
      <name val="Times New Roman"/>
      <family val="1"/>
    </font>
    <font>
      <b/>
      <sz val="11"/>
      <name val="Times New Roman"/>
      <family val="1"/>
    </font>
    <font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b/>
      <sz val="8"/>
      <color indexed="17"/>
      <name val="Times New Roman"/>
      <family val="1"/>
    </font>
    <font>
      <b/>
      <sz val="8"/>
      <color indexed="17"/>
      <name val="Arial"/>
      <family val="2"/>
    </font>
    <font>
      <sz val="8"/>
      <name val="Times New Roman"/>
      <family val="1"/>
    </font>
    <font>
      <b/>
      <sz val="8"/>
      <color indexed="10"/>
      <name val="Times New Roman"/>
      <family val="1"/>
    </font>
    <font>
      <b/>
      <sz val="8"/>
      <color indexed="16"/>
      <name val="Times New Roman"/>
      <family val="1"/>
    </font>
    <font>
      <b/>
      <sz val="9"/>
      <color indexed="17"/>
      <name val="Times New Roman"/>
      <family val="1"/>
    </font>
    <font>
      <sz val="9"/>
      <name val="Arial"/>
      <family val="2"/>
    </font>
    <font>
      <b/>
      <sz val="9"/>
      <name val="Times New Roman"/>
      <family val="1"/>
    </font>
    <font>
      <b/>
      <sz val="9"/>
      <color indexed="17"/>
      <name val="Arial"/>
      <family val="2"/>
    </font>
    <font>
      <b/>
      <sz val="9"/>
      <color indexed="57"/>
      <name val="Arial"/>
      <family val="2"/>
    </font>
    <font>
      <sz val="9"/>
      <name val="Times New Roman"/>
      <family val="1"/>
    </font>
    <font>
      <sz val="9"/>
      <color indexed="8"/>
      <name val="Times New Roman"/>
      <family val="1"/>
    </font>
    <font>
      <b/>
      <sz val="9"/>
      <name val="Arial"/>
      <family val="2"/>
    </font>
    <font>
      <b/>
      <sz val="9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Fill="1"/>
    <xf numFmtId="0" fontId="4" fillId="0" borderId="0" xfId="0" applyFont="1"/>
    <xf numFmtId="0" fontId="1" fillId="0" borderId="0" xfId="0" applyFont="1" applyBorder="1" applyAlignment="1">
      <alignment horizontal="right" vertical="top" wrapText="1"/>
    </xf>
    <xf numFmtId="4" fontId="2" fillId="0" borderId="0" xfId="0" applyNumberFormat="1" applyFont="1" applyBorder="1" applyAlignment="1">
      <alignment horizontal="right" vertical="top" wrapText="1"/>
    </xf>
    <xf numFmtId="0" fontId="5" fillId="0" borderId="0" xfId="0" applyFont="1"/>
    <xf numFmtId="0" fontId="0" fillId="0" borderId="0" xfId="0" applyFill="1"/>
    <xf numFmtId="164" fontId="7" fillId="0" borderId="0" xfId="0" applyNumberFormat="1" applyFont="1"/>
    <xf numFmtId="0" fontId="7" fillId="0" borderId="0" xfId="0" applyFont="1"/>
    <xf numFmtId="0" fontId="5" fillId="0" borderId="0" xfId="0" applyFont="1" applyFill="1" applyBorder="1"/>
    <xf numFmtId="2" fontId="0" fillId="0" borderId="0" xfId="0" applyNumberFormat="1"/>
    <xf numFmtId="0" fontId="8" fillId="0" borderId="0" xfId="0" applyFont="1"/>
    <xf numFmtId="0" fontId="6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13" xfId="0" applyFont="1" applyFill="1" applyBorder="1"/>
    <xf numFmtId="0" fontId="13" fillId="0" borderId="14" xfId="0" applyFont="1" applyFill="1" applyBorder="1"/>
    <xf numFmtId="0" fontId="14" fillId="0" borderId="14" xfId="0" applyFont="1" applyFill="1" applyBorder="1"/>
    <xf numFmtId="0" fontId="16" fillId="0" borderId="14" xfId="0" applyFont="1" applyFill="1" applyBorder="1"/>
    <xf numFmtId="164" fontId="17" fillId="0" borderId="11" xfId="0" applyNumberFormat="1" applyFont="1" applyFill="1" applyBorder="1"/>
    <xf numFmtId="0" fontId="18" fillId="0" borderId="5" xfId="0" applyFont="1" applyBorder="1" applyAlignment="1">
      <alignment vertical="top" wrapText="1"/>
    </xf>
    <xf numFmtId="0" fontId="18" fillId="0" borderId="2" xfId="0" applyFont="1" applyFill="1" applyBorder="1" applyAlignment="1">
      <alignment vertical="top" wrapText="1"/>
    </xf>
    <xf numFmtId="0" fontId="18" fillId="0" borderId="2" xfId="0" applyFont="1" applyFill="1" applyBorder="1" applyAlignment="1">
      <alignment horizontal="right" vertical="top" wrapText="1"/>
    </xf>
    <xf numFmtId="0" fontId="18" fillId="0" borderId="2" xfId="0" applyFont="1" applyBorder="1" applyAlignment="1">
      <alignment horizontal="right" vertical="top" wrapText="1"/>
    </xf>
    <xf numFmtId="2" fontId="18" fillId="0" borderId="2" xfId="0" applyNumberFormat="1" applyFont="1" applyBorder="1" applyAlignment="1">
      <alignment horizontal="right" vertical="top" wrapText="1"/>
    </xf>
    <xf numFmtId="164" fontId="18" fillId="0" borderId="7" xfId="0" applyNumberFormat="1" applyFont="1" applyBorder="1" applyAlignment="1">
      <alignment horizontal="right" vertical="top" wrapText="1"/>
    </xf>
    <xf numFmtId="0" fontId="18" fillId="0" borderId="3" xfId="0" applyFont="1" applyBorder="1" applyAlignment="1">
      <alignment vertical="top" wrapText="1"/>
    </xf>
    <xf numFmtId="0" fontId="18" fillId="0" borderId="1" xfId="0" applyFont="1" applyFill="1" applyBorder="1" applyAlignment="1">
      <alignment vertical="top" wrapText="1"/>
    </xf>
    <xf numFmtId="0" fontId="18" fillId="0" borderId="1" xfId="0" applyFont="1" applyFill="1" applyBorder="1" applyAlignment="1">
      <alignment horizontal="right" vertical="top" wrapText="1"/>
    </xf>
    <xf numFmtId="0" fontId="18" fillId="0" borderId="1" xfId="0" applyFont="1" applyBorder="1" applyAlignment="1">
      <alignment horizontal="right" vertical="top" wrapText="1"/>
    </xf>
    <xf numFmtId="2" fontId="18" fillId="0" borderId="1" xfId="0" applyNumberFormat="1" applyFont="1" applyBorder="1" applyAlignment="1">
      <alignment horizontal="right" vertical="top" wrapText="1"/>
    </xf>
    <xf numFmtId="164" fontId="18" fillId="0" borderId="8" xfId="0" applyNumberFormat="1" applyFont="1" applyBorder="1" applyAlignment="1">
      <alignment horizontal="right" vertical="top" wrapText="1"/>
    </xf>
    <xf numFmtId="0" fontId="18" fillId="0" borderId="3" xfId="0" applyFont="1" applyFill="1" applyBorder="1" applyAlignment="1">
      <alignment vertical="top" wrapText="1"/>
    </xf>
    <xf numFmtId="2" fontId="18" fillId="0" borderId="1" xfId="0" applyNumberFormat="1" applyFont="1" applyFill="1" applyBorder="1" applyAlignment="1">
      <alignment horizontal="right" vertical="top" wrapText="1"/>
    </xf>
    <xf numFmtId="164" fontId="18" fillId="0" borderId="8" xfId="0" applyNumberFormat="1" applyFont="1" applyFill="1" applyBorder="1" applyAlignment="1">
      <alignment horizontal="right" vertical="top" wrapText="1"/>
    </xf>
    <xf numFmtId="0" fontId="18" fillId="0" borderId="6" xfId="0" applyFont="1" applyBorder="1" applyAlignment="1">
      <alignment vertical="top" wrapText="1"/>
    </xf>
    <xf numFmtId="0" fontId="18" fillId="0" borderId="4" xfId="0" applyFont="1" applyFill="1" applyBorder="1" applyAlignment="1">
      <alignment vertical="top" wrapText="1"/>
    </xf>
    <xf numFmtId="0" fontId="18" fillId="0" borderId="4" xfId="0" applyFont="1" applyFill="1" applyBorder="1" applyAlignment="1">
      <alignment horizontal="right" vertical="top" wrapText="1"/>
    </xf>
    <xf numFmtId="0" fontId="18" fillId="0" borderId="4" xfId="0" applyFont="1" applyBorder="1" applyAlignment="1">
      <alignment horizontal="right" vertical="top" wrapText="1"/>
    </xf>
    <xf numFmtId="2" fontId="18" fillId="0" borderId="4" xfId="0" applyNumberFormat="1" applyFont="1" applyBorder="1" applyAlignment="1">
      <alignment horizontal="right" vertical="top" wrapText="1"/>
    </xf>
    <xf numFmtId="164" fontId="18" fillId="0" borderId="9" xfId="0" applyNumberFormat="1" applyFont="1" applyBorder="1" applyAlignment="1">
      <alignment horizontal="right" vertical="top" wrapText="1"/>
    </xf>
    <xf numFmtId="0" fontId="18" fillId="0" borderId="0" xfId="0" applyFont="1" applyAlignment="1">
      <alignment vertical="top" wrapText="1"/>
    </xf>
    <xf numFmtId="0" fontId="15" fillId="0" borderId="0" xfId="0" applyFont="1" applyBorder="1" applyAlignment="1">
      <alignment horizontal="right" vertical="top" wrapText="1"/>
    </xf>
    <xf numFmtId="164" fontId="15" fillId="0" borderId="10" xfId="0" applyNumberFormat="1" applyFont="1" applyBorder="1" applyAlignment="1">
      <alignment horizontal="right" vertical="top" wrapText="1"/>
    </xf>
    <xf numFmtId="0" fontId="18" fillId="0" borderId="0" xfId="0" applyFont="1"/>
    <xf numFmtId="0" fontId="18" fillId="0" borderId="1" xfId="0" applyFont="1" applyBorder="1" applyAlignment="1">
      <alignment vertical="top" wrapText="1"/>
    </xf>
    <xf numFmtId="0" fontId="19" fillId="0" borderId="1" xfId="0" applyFont="1" applyFill="1" applyBorder="1"/>
    <xf numFmtId="0" fontId="18" fillId="0" borderId="1" xfId="0" applyFont="1" applyBorder="1" applyAlignment="1">
      <alignment horizontal="right" wrapText="1"/>
    </xf>
    <xf numFmtId="2" fontId="18" fillId="0" borderId="1" xfId="0" applyNumberFormat="1" applyFont="1" applyBorder="1" applyAlignment="1">
      <alignment horizontal="right" wrapText="1"/>
    </xf>
    <xf numFmtId="164" fontId="18" fillId="0" borderId="1" xfId="0" applyNumberFormat="1" applyFont="1" applyBorder="1" applyAlignment="1">
      <alignment horizontal="right" wrapText="1"/>
    </xf>
    <xf numFmtId="164" fontId="18" fillId="0" borderId="1" xfId="0" applyNumberFormat="1" applyFont="1" applyBorder="1" applyAlignment="1">
      <alignment horizontal="right" vertical="top" wrapText="1"/>
    </xf>
    <xf numFmtId="0" fontId="18" fillId="0" borderId="0" xfId="0" applyFont="1" applyBorder="1" applyAlignment="1">
      <alignment vertical="top" wrapText="1"/>
    </xf>
    <xf numFmtId="0" fontId="18" fillId="0" borderId="16" xfId="0" applyFont="1" applyFill="1" applyBorder="1" applyAlignment="1">
      <alignment vertical="top" wrapText="1"/>
    </xf>
    <xf numFmtId="164" fontId="18" fillId="0" borderId="12" xfId="0" applyNumberFormat="1" applyFont="1" applyBorder="1" applyAlignment="1">
      <alignment horizontal="right" vertical="top" wrapText="1"/>
    </xf>
    <xf numFmtId="0" fontId="18" fillId="0" borderId="0" xfId="0" applyFont="1" applyBorder="1" applyAlignment="1">
      <alignment horizontal="right" vertical="top" wrapText="1"/>
    </xf>
    <xf numFmtId="164" fontId="15" fillId="0" borderId="15" xfId="0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20" fillId="3" borderId="0" xfId="0" applyFont="1" applyFill="1" applyAlignment="1">
      <alignment horizontal="right"/>
    </xf>
    <xf numFmtId="0" fontId="20" fillId="2" borderId="0" xfId="0" applyFont="1" applyFill="1"/>
    <xf numFmtId="0" fontId="5" fillId="3" borderId="0" xfId="0" applyFont="1" applyFill="1"/>
    <xf numFmtId="0" fontId="5" fillId="4" borderId="0" xfId="0" applyFont="1" applyFill="1"/>
    <xf numFmtId="0" fontId="0" fillId="4" borderId="0" xfId="0" applyFill="1"/>
    <xf numFmtId="0" fontId="18" fillId="0" borderId="1" xfId="0" applyFont="1" applyBorder="1" applyAlignment="1">
      <alignment wrapText="1"/>
    </xf>
    <xf numFmtId="0" fontId="2" fillId="0" borderId="13" xfId="0" applyFont="1" applyBorder="1" applyAlignment="1">
      <alignment vertical="top" wrapText="1"/>
    </xf>
    <xf numFmtId="0" fontId="18" fillId="0" borderId="0" xfId="0" applyFont="1" applyFill="1" applyAlignment="1">
      <alignment wrapText="1"/>
    </xf>
    <xf numFmtId="0" fontId="2" fillId="0" borderId="11" xfId="0" applyFont="1" applyBorder="1" applyAlignment="1">
      <alignment vertical="top" wrapText="1"/>
    </xf>
    <xf numFmtId="0" fontId="18" fillId="0" borderId="1" xfId="0" applyFont="1" applyBorder="1"/>
    <xf numFmtId="164" fontId="5" fillId="0" borderId="0" xfId="0" applyNumberFormat="1" applyFont="1" applyFill="1"/>
    <xf numFmtId="2" fontId="0" fillId="0" borderId="0" xfId="0" applyNumberFormat="1" applyFill="1"/>
    <xf numFmtId="0" fontId="18" fillId="0" borderId="24" xfId="0" applyFont="1" applyBorder="1"/>
    <xf numFmtId="4" fontId="5" fillId="4" borderId="0" xfId="0" applyNumberFormat="1" applyFont="1" applyFill="1" applyAlignment="1"/>
    <xf numFmtId="0" fontId="5" fillId="4" borderId="0" xfId="0" applyFont="1" applyFill="1" applyAlignment="1"/>
    <xf numFmtId="4" fontId="20" fillId="2" borderId="0" xfId="0" applyNumberFormat="1" applyFont="1" applyFill="1" applyAlignment="1"/>
    <xf numFmtId="0" fontId="14" fillId="0" borderId="0" xfId="0" applyFont="1" applyAlignment="1"/>
    <xf numFmtId="0" fontId="4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1" fillId="0" borderId="13" xfId="0" applyFont="1" applyFill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164" fontId="2" fillId="0" borderId="23" xfId="0" applyNumberFormat="1" applyFont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9"/>
  <sheetViews>
    <sheetView tabSelected="1" topLeftCell="A9" zoomScaleNormal="100" workbookViewId="0">
      <selection activeCell="A18" sqref="A18"/>
    </sheetView>
  </sheetViews>
  <sheetFormatPr defaultRowHeight="12.75"/>
  <cols>
    <col min="1" max="1" width="68.28515625" customWidth="1"/>
    <col min="2" max="2" width="8.42578125" customWidth="1"/>
    <col min="3" max="3" width="7.140625" customWidth="1"/>
    <col min="4" max="4" width="7.7109375" customWidth="1"/>
    <col min="5" max="5" width="10.85546875" customWidth="1"/>
    <col min="6" max="6" width="17.140625" customWidth="1"/>
    <col min="7" max="7" width="1.5703125" customWidth="1"/>
    <col min="8" max="8" width="11" customWidth="1"/>
  </cols>
  <sheetData>
    <row r="1" spans="1:8">
      <c r="A1" s="81" t="s">
        <v>10</v>
      </c>
      <c r="B1" s="82"/>
      <c r="C1" s="82"/>
      <c r="D1" s="82"/>
      <c r="E1" s="82"/>
      <c r="F1" s="83"/>
    </row>
    <row r="2" spans="1:8" ht="6" customHeight="1" thickBot="1">
      <c r="A2" s="84"/>
      <c r="B2" s="85"/>
      <c r="C2" s="85"/>
      <c r="D2" s="85"/>
      <c r="E2" s="85"/>
      <c r="F2" s="86"/>
    </row>
    <row r="3" spans="1:8" ht="8.25" customHeight="1" thickBot="1"/>
    <row r="4" spans="1:8" ht="25.5" customHeight="1" thickBot="1">
      <c r="A4" s="87" t="s">
        <v>36</v>
      </c>
      <c r="B4" s="88"/>
      <c r="C4" s="88"/>
      <c r="D4" s="88"/>
      <c r="E4" s="88"/>
      <c r="F4" s="89"/>
      <c r="G4" s="3"/>
    </row>
    <row r="5" spans="1:8" ht="6" customHeight="1"/>
    <row r="6" spans="1:8">
      <c r="A6" s="19" t="s">
        <v>0</v>
      </c>
      <c r="B6" s="19"/>
      <c r="C6" s="20"/>
      <c r="D6" s="20"/>
      <c r="E6" s="20"/>
      <c r="F6" s="20"/>
    </row>
    <row r="7" spans="1:8" ht="3" customHeight="1" thickBot="1">
      <c r="A7" s="19"/>
      <c r="B7" s="19"/>
      <c r="C7" s="20"/>
      <c r="D7" s="20"/>
      <c r="E7" s="20"/>
      <c r="F7" s="20"/>
    </row>
    <row r="8" spans="1:8" ht="8.25" customHeight="1" thickBot="1">
      <c r="A8" s="21"/>
      <c r="B8" s="22"/>
      <c r="C8" s="23"/>
      <c r="D8" s="23"/>
      <c r="E8" s="24"/>
      <c r="F8" s="25"/>
      <c r="G8" s="8"/>
    </row>
    <row r="9" spans="1:8" ht="6" customHeight="1">
      <c r="A9" s="19"/>
      <c r="B9" s="19"/>
      <c r="C9" s="20"/>
      <c r="D9" s="20"/>
      <c r="E9" s="20"/>
      <c r="F9" s="20"/>
    </row>
    <row r="10" spans="1:8" ht="23.25" thickBot="1">
      <c r="A10" s="13" t="s">
        <v>7</v>
      </c>
      <c r="B10" s="62" t="s">
        <v>4</v>
      </c>
      <c r="C10" s="15" t="s">
        <v>5</v>
      </c>
      <c r="D10" s="63" t="s">
        <v>9</v>
      </c>
      <c r="E10" s="63" t="s">
        <v>8</v>
      </c>
      <c r="F10" s="15" t="s">
        <v>6</v>
      </c>
      <c r="H10" s="67" t="s">
        <v>43</v>
      </c>
    </row>
    <row r="11" spans="1:8" ht="24">
      <c r="A11" s="26" t="s">
        <v>38</v>
      </c>
      <c r="B11" s="27">
        <v>10</v>
      </c>
      <c r="C11" s="28">
        <v>20</v>
      </c>
      <c r="D11" s="29">
        <f t="shared" ref="D11:D22" si="0">B11*C11</f>
        <v>200</v>
      </c>
      <c r="E11" s="30">
        <v>14.5</v>
      </c>
      <c r="F11" s="31">
        <f t="shared" ref="F11:F15" si="1">D11*E11</f>
        <v>2900</v>
      </c>
    </row>
    <row r="12" spans="1:8">
      <c r="A12" s="32" t="s">
        <v>29</v>
      </c>
      <c r="B12" s="33">
        <v>10</v>
      </c>
      <c r="C12" s="34">
        <v>10</v>
      </c>
      <c r="D12" s="35">
        <f t="shared" si="0"/>
        <v>100</v>
      </c>
      <c r="E12" s="36">
        <v>14.5</v>
      </c>
      <c r="F12" s="37">
        <f t="shared" si="1"/>
        <v>1450</v>
      </c>
    </row>
    <row r="13" spans="1:8">
      <c r="A13" s="76" t="s">
        <v>58</v>
      </c>
      <c r="B13" s="33">
        <v>4</v>
      </c>
      <c r="C13" s="34">
        <v>12</v>
      </c>
      <c r="D13" s="35">
        <f t="shared" ref="D13" si="2">B13*C13</f>
        <v>48</v>
      </c>
      <c r="E13" s="36">
        <v>14.5</v>
      </c>
      <c r="F13" s="37">
        <f t="shared" ref="F13" si="3">D13*E13</f>
        <v>696</v>
      </c>
    </row>
    <row r="14" spans="1:8">
      <c r="A14" s="50" t="s">
        <v>39</v>
      </c>
      <c r="B14" s="33">
        <v>4</v>
      </c>
      <c r="C14" s="34">
        <v>8</v>
      </c>
      <c r="D14" s="35">
        <f t="shared" si="0"/>
        <v>32</v>
      </c>
      <c r="E14" s="36">
        <v>14.5</v>
      </c>
      <c r="F14" s="37">
        <f t="shared" si="1"/>
        <v>464</v>
      </c>
    </row>
    <row r="15" spans="1:8" ht="24">
      <c r="A15" s="32" t="s">
        <v>59</v>
      </c>
      <c r="B15" s="33">
        <v>5</v>
      </c>
      <c r="C15" s="34">
        <v>12</v>
      </c>
      <c r="D15" s="35">
        <f t="shared" si="0"/>
        <v>60</v>
      </c>
      <c r="E15" s="36">
        <v>14.5</v>
      </c>
      <c r="F15" s="37">
        <f t="shared" si="1"/>
        <v>870</v>
      </c>
    </row>
    <row r="16" spans="1:8">
      <c r="A16" s="32" t="s">
        <v>51</v>
      </c>
      <c r="B16" s="33">
        <v>5</v>
      </c>
      <c r="C16" s="34">
        <v>8</v>
      </c>
      <c r="D16" s="35">
        <f t="shared" ref="D16:D21" si="4">B16*C16</f>
        <v>40</v>
      </c>
      <c r="E16" s="36">
        <v>14.5</v>
      </c>
      <c r="F16" s="37">
        <f t="shared" ref="F16" si="5">D16*E16</f>
        <v>580</v>
      </c>
    </row>
    <row r="17" spans="1:10">
      <c r="A17" s="32" t="s">
        <v>52</v>
      </c>
      <c r="B17" s="33">
        <v>1</v>
      </c>
      <c r="C17" s="34">
        <v>15</v>
      </c>
      <c r="D17" s="35">
        <f t="shared" ref="D17" si="6">B17*C17</f>
        <v>15</v>
      </c>
      <c r="E17" s="36">
        <v>14.5</v>
      </c>
      <c r="F17" s="37">
        <f t="shared" ref="F17" si="7">D17*E17</f>
        <v>217.5</v>
      </c>
    </row>
    <row r="18" spans="1:10" ht="24">
      <c r="A18" s="69" t="s">
        <v>40</v>
      </c>
      <c r="B18" s="33">
        <v>1</v>
      </c>
      <c r="C18" s="34">
        <v>15</v>
      </c>
      <c r="D18" s="35">
        <f t="shared" si="4"/>
        <v>15</v>
      </c>
      <c r="E18" s="36">
        <v>14.5</v>
      </c>
      <c r="F18" s="37">
        <f t="shared" ref="F18:F21" si="8">D18*E18</f>
        <v>217.5</v>
      </c>
    </row>
    <row r="19" spans="1:10">
      <c r="A19" s="50" t="s">
        <v>54</v>
      </c>
      <c r="B19" s="33">
        <v>1</v>
      </c>
      <c r="C19" s="34">
        <v>11</v>
      </c>
      <c r="D19" s="35">
        <f t="shared" si="4"/>
        <v>11</v>
      </c>
      <c r="E19" s="36">
        <v>14.5</v>
      </c>
      <c r="F19" s="37">
        <f>D19*E19+6.26</f>
        <v>165.76</v>
      </c>
    </row>
    <row r="20" spans="1:10">
      <c r="A20" s="73" t="s">
        <v>53</v>
      </c>
      <c r="B20" s="33">
        <v>1</v>
      </c>
      <c r="C20" s="34">
        <v>10</v>
      </c>
      <c r="D20" s="35">
        <f t="shared" si="4"/>
        <v>10</v>
      </c>
      <c r="E20" s="36">
        <v>14.5</v>
      </c>
      <c r="F20" s="37">
        <f t="shared" si="8"/>
        <v>145</v>
      </c>
    </row>
    <row r="21" spans="1:10" ht="24">
      <c r="A21" s="38" t="s">
        <v>12</v>
      </c>
      <c r="B21" s="33">
        <v>10</v>
      </c>
      <c r="C21" s="34">
        <v>12</v>
      </c>
      <c r="D21" s="35">
        <f t="shared" si="4"/>
        <v>120</v>
      </c>
      <c r="E21" s="36">
        <v>14.5</v>
      </c>
      <c r="F21" s="37">
        <f t="shared" si="8"/>
        <v>1740</v>
      </c>
    </row>
    <row r="22" spans="1:10" ht="13.5" thickBot="1">
      <c r="A22" s="41" t="s">
        <v>15</v>
      </c>
      <c r="B22" s="42">
        <v>10</v>
      </c>
      <c r="C22" s="43">
        <v>21</v>
      </c>
      <c r="D22" s="44">
        <f t="shared" si="0"/>
        <v>210</v>
      </c>
      <c r="E22" s="45">
        <v>14.5</v>
      </c>
      <c r="F22" s="46">
        <f>D22*E22</f>
        <v>3045</v>
      </c>
    </row>
    <row r="23" spans="1:10" ht="13.7" customHeight="1" thickBot="1">
      <c r="B23" s="47"/>
      <c r="C23" s="48"/>
      <c r="D23" s="48">
        <f>SUM(D11:D22)</f>
        <v>861</v>
      </c>
      <c r="E23" s="48" t="s">
        <v>1</v>
      </c>
      <c r="F23" s="49">
        <f>SUM(F11:F22)</f>
        <v>12490.76</v>
      </c>
      <c r="H23" s="75"/>
      <c r="J23" s="12"/>
    </row>
    <row r="24" spans="1:10">
      <c r="A24" s="47"/>
      <c r="B24" s="50"/>
      <c r="C24" s="20"/>
      <c r="D24" s="20"/>
      <c r="E24" s="20"/>
      <c r="F24" s="20"/>
    </row>
    <row r="25" spans="1:10" ht="22.5">
      <c r="A25" s="17" t="s">
        <v>2</v>
      </c>
      <c r="B25" s="62" t="s">
        <v>4</v>
      </c>
      <c r="C25" s="15" t="s">
        <v>5</v>
      </c>
      <c r="D25" s="63" t="s">
        <v>9</v>
      </c>
      <c r="E25" s="63" t="s">
        <v>8</v>
      </c>
      <c r="F25" s="15" t="s">
        <v>6</v>
      </c>
      <c r="J25" s="12"/>
    </row>
    <row r="26" spans="1:10">
      <c r="A26" s="33" t="s">
        <v>30</v>
      </c>
      <c r="B26" s="52">
        <v>3</v>
      </c>
      <c r="C26" s="52">
        <v>7</v>
      </c>
      <c r="D26" s="53">
        <f t="shared" ref="D26:D43" si="9">B26*C26</f>
        <v>21</v>
      </c>
      <c r="E26" s="54">
        <v>14.5</v>
      </c>
      <c r="F26" s="55">
        <f t="shared" ref="F26:F43" si="10">D26*E26</f>
        <v>304.5</v>
      </c>
      <c r="H26" s="7"/>
      <c r="J26" s="12"/>
    </row>
    <row r="27" spans="1:10">
      <c r="A27" s="33" t="s">
        <v>55</v>
      </c>
      <c r="B27" s="52">
        <v>1</v>
      </c>
      <c r="C27" s="52">
        <v>20</v>
      </c>
      <c r="D27" s="53">
        <f t="shared" ref="D27" si="11">B27*C27</f>
        <v>20</v>
      </c>
      <c r="E27" s="54">
        <v>14.5</v>
      </c>
      <c r="F27" s="55">
        <f t="shared" ref="F27" si="12">D27*E27</f>
        <v>290</v>
      </c>
      <c r="H27" s="7"/>
      <c r="J27" s="12"/>
    </row>
    <row r="28" spans="1:10">
      <c r="A28" s="51" t="s">
        <v>31</v>
      </c>
      <c r="B28" s="52">
        <v>1</v>
      </c>
      <c r="C28" s="52">
        <v>40</v>
      </c>
      <c r="D28" s="53">
        <f t="shared" ref="D28" si="13">B28*C28</f>
        <v>40</v>
      </c>
      <c r="E28" s="54">
        <v>14.5</v>
      </c>
      <c r="F28" s="55">
        <f t="shared" ref="F28" si="14">D28*E28</f>
        <v>580</v>
      </c>
      <c r="H28" s="7"/>
      <c r="J28" s="12"/>
    </row>
    <row r="29" spans="1:10">
      <c r="A29" s="51" t="s">
        <v>32</v>
      </c>
      <c r="B29" s="52">
        <v>14</v>
      </c>
      <c r="C29" s="52">
        <v>7</v>
      </c>
      <c r="D29" s="53">
        <f>B29*C29</f>
        <v>98</v>
      </c>
      <c r="E29" s="54">
        <v>14.5</v>
      </c>
      <c r="F29" s="55">
        <f>D29*E29</f>
        <v>1421</v>
      </c>
    </row>
    <row r="30" spans="1:10">
      <c r="A30" s="51" t="s">
        <v>56</v>
      </c>
      <c r="B30" s="33">
        <v>3</v>
      </c>
      <c r="C30" s="34">
        <v>7</v>
      </c>
      <c r="D30" s="35">
        <f t="shared" si="9"/>
        <v>21</v>
      </c>
      <c r="E30" s="36">
        <v>14.5</v>
      </c>
      <c r="F30" s="56">
        <f t="shared" si="10"/>
        <v>304.5</v>
      </c>
    </row>
    <row r="31" spans="1:10">
      <c r="A31" s="51" t="s">
        <v>49</v>
      </c>
      <c r="B31" s="33">
        <v>3</v>
      </c>
      <c r="C31" s="34">
        <v>4</v>
      </c>
      <c r="D31" s="35">
        <f t="shared" ref="D31" si="15">B31*C31</f>
        <v>12</v>
      </c>
      <c r="E31" s="36">
        <v>14.5</v>
      </c>
      <c r="F31" s="56">
        <f t="shared" ref="F31" si="16">D31*E31</f>
        <v>174</v>
      </c>
    </row>
    <row r="32" spans="1:10" ht="12" customHeight="1">
      <c r="A32" s="69" t="s">
        <v>41</v>
      </c>
      <c r="B32" s="33">
        <v>2</v>
      </c>
      <c r="C32" s="34">
        <v>6</v>
      </c>
      <c r="D32" s="35">
        <f t="shared" ref="D32:D36" si="17">B32*C32</f>
        <v>12</v>
      </c>
      <c r="E32" s="36">
        <v>14.5</v>
      </c>
      <c r="F32" s="56">
        <f t="shared" ref="F32" si="18">D32*E32</f>
        <v>174</v>
      </c>
    </row>
    <row r="33" spans="1:14" ht="12" customHeight="1">
      <c r="A33" s="71" t="s">
        <v>50</v>
      </c>
      <c r="B33" s="33">
        <v>1</v>
      </c>
      <c r="C33" s="34">
        <v>24</v>
      </c>
      <c r="D33" s="35">
        <f t="shared" si="17"/>
        <v>24</v>
      </c>
      <c r="E33" s="36">
        <v>14.5</v>
      </c>
      <c r="F33" s="56">
        <f t="shared" ref="F33:F34" si="19">D33*E33</f>
        <v>348</v>
      </c>
    </row>
    <row r="34" spans="1:14" ht="12" customHeight="1">
      <c r="A34" s="51" t="s">
        <v>57</v>
      </c>
      <c r="B34" s="33">
        <v>2</v>
      </c>
      <c r="C34" s="34">
        <v>8</v>
      </c>
      <c r="D34" s="35">
        <f t="shared" ref="D34" si="20">B34*C34</f>
        <v>16</v>
      </c>
      <c r="E34" s="36">
        <v>14.5</v>
      </c>
      <c r="F34" s="56">
        <f t="shared" si="19"/>
        <v>232</v>
      </c>
    </row>
    <row r="35" spans="1:14">
      <c r="A35" s="51" t="s">
        <v>45</v>
      </c>
      <c r="B35" s="33">
        <v>3</v>
      </c>
      <c r="C35" s="34">
        <v>7</v>
      </c>
      <c r="D35" s="35">
        <f t="shared" si="17"/>
        <v>21</v>
      </c>
      <c r="E35" s="36">
        <v>14.5</v>
      </c>
      <c r="F35" s="56">
        <f t="shared" ref="F35" si="21">D35*E35</f>
        <v>304.5</v>
      </c>
    </row>
    <row r="36" spans="1:14">
      <c r="A36" s="33" t="s">
        <v>44</v>
      </c>
      <c r="B36" s="33">
        <v>2</v>
      </c>
      <c r="C36" s="34">
        <v>7</v>
      </c>
      <c r="D36" s="35">
        <f t="shared" si="17"/>
        <v>14</v>
      </c>
      <c r="E36" s="36">
        <v>14.5</v>
      </c>
      <c r="F36" s="56">
        <f t="shared" ref="F36" si="22">D36*E36</f>
        <v>203</v>
      </c>
    </row>
    <row r="37" spans="1:14">
      <c r="A37" s="33" t="s">
        <v>46</v>
      </c>
      <c r="B37" s="33">
        <v>2</v>
      </c>
      <c r="C37" s="34">
        <v>14</v>
      </c>
      <c r="D37" s="35">
        <f>B37*C37</f>
        <v>28</v>
      </c>
      <c r="E37" s="36">
        <v>14.5</v>
      </c>
      <c r="F37" s="56">
        <f t="shared" ref="F37" si="23">D37*E37</f>
        <v>406</v>
      </c>
    </row>
    <row r="38" spans="1:14">
      <c r="A38" s="33" t="s">
        <v>47</v>
      </c>
      <c r="B38" s="33">
        <v>4</v>
      </c>
      <c r="C38" s="34">
        <v>11</v>
      </c>
      <c r="D38" s="35">
        <f>B38*C38</f>
        <v>44</v>
      </c>
      <c r="E38" s="36">
        <v>14.5</v>
      </c>
      <c r="F38" s="56">
        <f t="shared" ref="F38" si="24">D38*E38</f>
        <v>638</v>
      </c>
    </row>
    <row r="39" spans="1:14">
      <c r="A39" s="33" t="s">
        <v>47</v>
      </c>
      <c r="B39" s="33">
        <v>1</v>
      </c>
      <c r="C39" s="34">
        <v>6</v>
      </c>
      <c r="D39" s="35">
        <f>B39*C39</f>
        <v>6</v>
      </c>
      <c r="E39" s="36">
        <v>14.5</v>
      </c>
      <c r="F39" s="56">
        <f t="shared" ref="F39" si="25">D39*E39</f>
        <v>87</v>
      </c>
    </row>
    <row r="40" spans="1:14">
      <c r="A40" s="33" t="s">
        <v>13</v>
      </c>
      <c r="B40" s="33">
        <v>6</v>
      </c>
      <c r="C40" s="34">
        <v>10</v>
      </c>
      <c r="D40" s="35">
        <f t="shared" si="9"/>
        <v>60</v>
      </c>
      <c r="E40" s="36">
        <v>14.5</v>
      </c>
      <c r="F40" s="56">
        <f t="shared" si="10"/>
        <v>870</v>
      </c>
    </row>
    <row r="41" spans="1:14">
      <c r="A41" s="33" t="s">
        <v>18</v>
      </c>
      <c r="B41" s="33">
        <v>2</v>
      </c>
      <c r="C41" s="34">
        <v>10</v>
      </c>
      <c r="D41" s="35">
        <f t="shared" si="9"/>
        <v>20</v>
      </c>
      <c r="E41" s="36">
        <v>14.5</v>
      </c>
      <c r="F41" s="56">
        <f t="shared" si="10"/>
        <v>290</v>
      </c>
    </row>
    <row r="42" spans="1:14">
      <c r="A42" s="50" t="s">
        <v>42</v>
      </c>
      <c r="B42" s="33">
        <v>1</v>
      </c>
      <c r="C42" s="34">
        <v>18</v>
      </c>
      <c r="D42" s="35">
        <f t="shared" ref="D42" si="26">B42*C42</f>
        <v>18</v>
      </c>
      <c r="E42" s="36">
        <v>14.5</v>
      </c>
      <c r="F42" s="56">
        <f t="shared" ref="F42" si="27">D42*E42</f>
        <v>261</v>
      </c>
    </row>
    <row r="43" spans="1:14">
      <c r="A43" s="51" t="s">
        <v>15</v>
      </c>
      <c r="B43" s="33">
        <v>14</v>
      </c>
      <c r="C43" s="34">
        <v>8</v>
      </c>
      <c r="D43" s="35">
        <f t="shared" si="9"/>
        <v>112</v>
      </c>
      <c r="E43" s="36">
        <v>14.5</v>
      </c>
      <c r="F43" s="56">
        <f t="shared" si="10"/>
        <v>1624</v>
      </c>
    </row>
    <row r="44" spans="1:14" ht="14.25" customHeight="1" thickBot="1">
      <c r="B44" s="57"/>
      <c r="C44" s="50"/>
      <c r="D44" s="48">
        <f>SUM(D26:D43)</f>
        <v>587</v>
      </c>
      <c r="E44" s="48" t="s">
        <v>1</v>
      </c>
      <c r="F44" s="49">
        <f>SUM(F26:F43)</f>
        <v>8511.5</v>
      </c>
    </row>
    <row r="45" spans="1:14" ht="3.75" customHeight="1">
      <c r="A45" s="57"/>
      <c r="B45" s="16"/>
      <c r="C45" s="14"/>
      <c r="D45" s="14"/>
      <c r="E45" s="14"/>
      <c r="F45" s="14"/>
    </row>
    <row r="46" spans="1:14" ht="22.5">
      <c r="A46" s="18" t="s">
        <v>3</v>
      </c>
      <c r="B46" s="62" t="s">
        <v>4</v>
      </c>
      <c r="C46" s="15" t="s">
        <v>5</v>
      </c>
      <c r="D46" s="63" t="s">
        <v>9</v>
      </c>
      <c r="E46" s="63" t="s">
        <v>8</v>
      </c>
      <c r="F46" s="15" t="s">
        <v>6</v>
      </c>
    </row>
    <row r="47" spans="1:14" ht="36">
      <c r="A47" s="51" t="s">
        <v>33</v>
      </c>
      <c r="B47" s="33">
        <v>3</v>
      </c>
      <c r="C47" s="34">
        <v>10</v>
      </c>
      <c r="D47" s="35">
        <f t="shared" ref="D47:D56" si="28">B47*C47</f>
        <v>30</v>
      </c>
      <c r="E47" s="36">
        <v>12.5</v>
      </c>
      <c r="F47" s="56">
        <f t="shared" ref="F47:F56" si="29">D47*E47</f>
        <v>375</v>
      </c>
      <c r="N47" s="7" t="s">
        <v>24</v>
      </c>
    </row>
    <row r="48" spans="1:14">
      <c r="A48" s="51" t="s">
        <v>34</v>
      </c>
      <c r="B48" s="33">
        <v>16</v>
      </c>
      <c r="C48" s="34">
        <v>5</v>
      </c>
      <c r="D48" s="35">
        <f t="shared" ref="D48" si="30">B48*C48</f>
        <v>80</v>
      </c>
      <c r="E48" s="36">
        <v>12.5</v>
      </c>
      <c r="F48" s="56">
        <f t="shared" ref="F48" si="31">D48*E48</f>
        <v>1000</v>
      </c>
      <c r="N48" s="7"/>
    </row>
    <row r="49" spans="1:14">
      <c r="A49" s="51" t="s">
        <v>35</v>
      </c>
      <c r="B49" s="33">
        <v>2</v>
      </c>
      <c r="C49" s="34">
        <v>10</v>
      </c>
      <c r="D49" s="35">
        <f t="shared" si="28"/>
        <v>20</v>
      </c>
      <c r="E49" s="36">
        <v>12.5</v>
      </c>
      <c r="F49" s="37">
        <f t="shared" si="29"/>
        <v>250</v>
      </c>
      <c r="N49" s="7" t="s">
        <v>25</v>
      </c>
    </row>
    <row r="50" spans="1:14">
      <c r="A50" s="33" t="s">
        <v>48</v>
      </c>
      <c r="B50" s="33">
        <v>1</v>
      </c>
      <c r="C50" s="34">
        <v>20</v>
      </c>
      <c r="D50" s="35">
        <f t="shared" ref="D50" si="32">B50*C50</f>
        <v>20</v>
      </c>
      <c r="E50" s="36">
        <v>12.5</v>
      </c>
      <c r="F50" s="56">
        <f t="shared" ref="F50" si="33">D50*E50</f>
        <v>250</v>
      </c>
      <c r="N50" s="7"/>
    </row>
    <row r="51" spans="1:14">
      <c r="A51" s="33" t="s">
        <v>46</v>
      </c>
      <c r="B51" s="33">
        <v>1</v>
      </c>
      <c r="C51" s="34">
        <v>20</v>
      </c>
      <c r="D51" s="35">
        <f t="shared" si="28"/>
        <v>20</v>
      </c>
      <c r="E51" s="36">
        <v>12.5</v>
      </c>
      <c r="F51" s="56">
        <f t="shared" si="29"/>
        <v>250</v>
      </c>
      <c r="N51" s="7"/>
    </row>
    <row r="52" spans="1:14" ht="14.25" customHeight="1">
      <c r="A52" s="33" t="s">
        <v>19</v>
      </c>
      <c r="B52" s="33">
        <v>16</v>
      </c>
      <c r="C52" s="34">
        <v>36</v>
      </c>
      <c r="D52" s="34">
        <f t="shared" si="28"/>
        <v>576</v>
      </c>
      <c r="E52" s="39">
        <v>12.5</v>
      </c>
      <c r="F52" s="40">
        <f t="shared" si="29"/>
        <v>7200</v>
      </c>
      <c r="N52" s="66" t="s">
        <v>27</v>
      </c>
    </row>
    <row r="53" spans="1:14" ht="14.25" customHeight="1">
      <c r="A53" s="33" t="s">
        <v>60</v>
      </c>
      <c r="B53" s="33">
        <v>1</v>
      </c>
      <c r="C53" s="34">
        <v>8</v>
      </c>
      <c r="D53" s="34">
        <f>B53*C53</f>
        <v>8</v>
      </c>
      <c r="E53" s="39">
        <v>12.5</v>
      </c>
      <c r="F53" s="40">
        <f t="shared" si="29"/>
        <v>100</v>
      </c>
      <c r="N53" s="66"/>
    </row>
    <row r="54" spans="1:14" ht="14.25" customHeight="1">
      <c r="A54" s="33" t="s">
        <v>28</v>
      </c>
      <c r="B54" s="33">
        <v>1</v>
      </c>
      <c r="C54" s="34">
        <v>5</v>
      </c>
      <c r="D54" s="34">
        <f>B54*C54</f>
        <v>5</v>
      </c>
      <c r="E54" s="39">
        <v>12.5</v>
      </c>
      <c r="F54" s="40">
        <f t="shared" ref="F54:F55" si="34">D54*E54</f>
        <v>62.5</v>
      </c>
      <c r="N54" s="66"/>
    </row>
    <row r="55" spans="1:14" ht="14.25" customHeight="1">
      <c r="A55" s="51" t="s">
        <v>61</v>
      </c>
      <c r="B55" s="33">
        <v>4</v>
      </c>
      <c r="C55" s="34">
        <v>6</v>
      </c>
      <c r="D55" s="35">
        <f t="shared" ref="D55" si="35">B55*C55</f>
        <v>24</v>
      </c>
      <c r="E55" s="36">
        <v>12.5</v>
      </c>
      <c r="F55" s="37">
        <f t="shared" si="34"/>
        <v>300</v>
      </c>
      <c r="N55" s="66"/>
    </row>
    <row r="56" spans="1:14" ht="14.25" customHeight="1">
      <c r="A56" s="51" t="s">
        <v>11</v>
      </c>
      <c r="B56" s="33">
        <v>4</v>
      </c>
      <c r="C56" s="34">
        <v>5</v>
      </c>
      <c r="D56" s="35">
        <f t="shared" si="28"/>
        <v>20</v>
      </c>
      <c r="E56" s="36">
        <v>12.5</v>
      </c>
      <c r="F56" s="37">
        <f t="shared" si="29"/>
        <v>250</v>
      </c>
      <c r="H56" s="8"/>
    </row>
    <row r="57" spans="1:14">
      <c r="A57" s="58" t="s">
        <v>14</v>
      </c>
      <c r="B57" s="58">
        <v>16</v>
      </c>
      <c r="C57" s="34">
        <v>15</v>
      </c>
      <c r="D57" s="34">
        <v>300</v>
      </c>
      <c r="E57" s="36">
        <v>12.5</v>
      </c>
      <c r="F57" s="59">
        <f>D57*E57</f>
        <v>3750</v>
      </c>
      <c r="H57" s="8"/>
      <c r="N57" s="7" t="s">
        <v>26</v>
      </c>
    </row>
    <row r="58" spans="1:14" ht="13.5" thickBot="1">
      <c r="A58" s="51" t="s">
        <v>15</v>
      </c>
      <c r="B58" s="33">
        <v>16</v>
      </c>
      <c r="C58" s="34">
        <v>10</v>
      </c>
      <c r="D58" s="35">
        <f>B58*C58</f>
        <v>160</v>
      </c>
      <c r="E58" s="36">
        <v>12.5</v>
      </c>
      <c r="F58" s="46">
        <f>D58*E58</f>
        <v>2000</v>
      </c>
      <c r="H58" s="74"/>
    </row>
    <row r="59" spans="1:14" ht="13.7" customHeight="1" thickBot="1">
      <c r="B59" s="57"/>
      <c r="C59" s="60"/>
      <c r="D59" s="48">
        <f>SUM(D47:D58)</f>
        <v>1263</v>
      </c>
      <c r="E59" s="48" t="s">
        <v>1</v>
      </c>
      <c r="F59" s="61">
        <f>SUM(F47:F58)</f>
        <v>15787.5</v>
      </c>
    </row>
    <row r="60" spans="1:14" ht="3" customHeight="1" thickBot="1">
      <c r="A60" s="57"/>
      <c r="B60" s="2"/>
      <c r="C60" s="5"/>
      <c r="D60" s="5"/>
      <c r="E60" s="1"/>
      <c r="F60" s="6"/>
    </row>
    <row r="61" spans="1:14" ht="22.7" customHeight="1" thickBot="1">
      <c r="A61" s="2"/>
      <c r="B61" s="72"/>
      <c r="C61" s="90">
        <f>F23+F44+F59</f>
        <v>36789.760000000002</v>
      </c>
      <c r="D61" s="91"/>
      <c r="E61" s="4"/>
    </row>
    <row r="62" spans="1:14" ht="15" thickBot="1">
      <c r="A62" s="70" t="s">
        <v>23</v>
      </c>
      <c r="E62" s="4" t="s">
        <v>16</v>
      </c>
    </row>
    <row r="63" spans="1:14" ht="17.25" customHeight="1">
      <c r="A63" s="4"/>
      <c r="B63" s="65" t="s">
        <v>17</v>
      </c>
      <c r="C63" s="79">
        <v>36789.760000000002</v>
      </c>
      <c r="D63" s="80"/>
      <c r="E63" s="4" t="s">
        <v>22</v>
      </c>
    </row>
    <row r="64" spans="1:14">
      <c r="A64" s="64" t="s">
        <v>21</v>
      </c>
    </row>
    <row r="65" spans="1:13">
      <c r="C65" s="67" t="s">
        <v>43</v>
      </c>
      <c r="D65" s="68"/>
    </row>
    <row r="66" spans="1:13">
      <c r="A66" s="7" t="s">
        <v>37</v>
      </c>
      <c r="C66" s="77">
        <f>C63-C61</f>
        <v>0</v>
      </c>
      <c r="D66" s="78"/>
    </row>
    <row r="67" spans="1:13">
      <c r="A67" s="8"/>
      <c r="K67" s="9">
        <f>C63-C61</f>
        <v>0</v>
      </c>
      <c r="L67" s="10" t="s">
        <v>20</v>
      </c>
      <c r="M67" s="10"/>
    </row>
    <row r="68" spans="1:13">
      <c r="A68" s="11"/>
    </row>
    <row r="69" spans="1:13">
      <c r="A69" s="11"/>
    </row>
  </sheetData>
  <mergeCells count="5">
    <mergeCell ref="C66:D66"/>
    <mergeCell ref="C63:D63"/>
    <mergeCell ref="A1:F2"/>
    <mergeCell ref="A4:F4"/>
    <mergeCell ref="C61:D61"/>
  </mergeCells>
  <phoneticPr fontId="6" type="noConversion"/>
  <pageMargins left="0.19685039370078741" right="0.35433070866141736" top="0" bottom="0" header="0.15748031496062992" footer="0.15748031496062992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FIS ATA 2017-2018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Viviana Bombonati</cp:lastModifiedBy>
  <cp:lastPrinted>2018-03-07T12:10:12Z</cp:lastPrinted>
  <dcterms:created xsi:type="dcterms:W3CDTF">1996-11-05T10:16:36Z</dcterms:created>
  <dcterms:modified xsi:type="dcterms:W3CDTF">2018-03-07T14:35:35Z</dcterms:modified>
</cp:coreProperties>
</file>